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" sheetId="2" r:id="rId1"/>
    <sheet name="Sheet3" sheetId="3" state="hidden" r:id="rId2"/>
  </sheets>
  <definedNames>
    <definedName name="_xlnm._FilterDatabase" localSheetId="1" hidden="1">Sheet3!$A$1:$I$60</definedName>
    <definedName name="_xlnm._FilterDatabase" localSheetId="0" hidden="1">明细表!$A$3:$L$3</definedName>
    <definedName name="_xlnm.Print_Titles" localSheetId="0">明细表!$2:$3</definedName>
  </definedNames>
  <calcPr calcId="144525"/>
</workbook>
</file>

<file path=xl/sharedStrings.xml><?xml version="1.0" encoding="utf-8"?>
<sst xmlns="http://schemas.openxmlformats.org/spreadsheetml/2006/main" count="116" uniqueCount="101">
  <si>
    <r>
      <rPr>
        <sz val="11"/>
        <rFont val="宋体"/>
        <charset val="134"/>
      </rPr>
      <t>附件</t>
    </r>
    <r>
      <rPr>
        <sz val="11"/>
        <rFont val="Arial Narrow"/>
        <charset val="134"/>
      </rPr>
      <t>3</t>
    </r>
  </si>
  <si>
    <t>知识产权质押贷款贴息项目情况表</t>
  </si>
  <si>
    <t>序号</t>
  </si>
  <si>
    <t>出质人名称</t>
  </si>
  <si>
    <t>质权人名称</t>
  </si>
  <si>
    <t>质押合同号
(请填写完整合同号)</t>
  </si>
  <si>
    <t>借款合同号</t>
  </si>
  <si>
    <t>质押类型（专利/商标质押）</t>
  </si>
  <si>
    <t>专利/商标质押登记证发文日期</t>
  </si>
  <si>
    <t>专利/商标号
（请填写质押登记证上对应专利/商标号）</t>
  </si>
  <si>
    <t>贷款金额（万元）</t>
  </si>
  <si>
    <t>起息日</t>
  </si>
  <si>
    <t>结息日</t>
  </si>
  <si>
    <t>实际利率</t>
  </si>
  <si>
    <t>企业</t>
  </si>
  <si>
    <t>老政策金额</t>
  </si>
  <si>
    <t>新政策金额</t>
  </si>
  <si>
    <t>总金额</t>
  </si>
  <si>
    <t>备注</t>
  </si>
  <si>
    <t>专利/商标号</t>
  </si>
  <si>
    <t>质押类型</t>
  </si>
  <si>
    <t>大箴（杭州）科技有限公司</t>
  </si>
  <si>
    <t>杭州英吉士电机有限公司</t>
  </si>
  <si>
    <t>2021230272829</t>
  </si>
  <si>
    <t>实用新型</t>
  </si>
  <si>
    <t>杭州天昆电子有限公司</t>
  </si>
  <si>
    <t>杭州木十科技有限公司</t>
  </si>
  <si>
    <t>杭州裕达自动化科技有限公司</t>
  </si>
  <si>
    <t>杭州飞宇纺织机械有限公司</t>
  </si>
  <si>
    <t>杭州创梦汇科技有限公司</t>
  </si>
  <si>
    <t>杭州路享科技有限公司</t>
  </si>
  <si>
    <t>2018217950005</t>
  </si>
  <si>
    <t>浙江乾冠信息安全研究院有限公司</t>
  </si>
  <si>
    <t>浙江洛兹职业服饰有限公司</t>
  </si>
  <si>
    <t>30135845、30160075</t>
  </si>
  <si>
    <t>商标</t>
  </si>
  <si>
    <t>质押金额300万</t>
  </si>
  <si>
    <t>杭州石开电力设备有限公司</t>
  </si>
  <si>
    <t>杭州优信创科技有限公司</t>
  </si>
  <si>
    <t>2018217980937</t>
  </si>
  <si>
    <t>杭州幸福商务旅行社有限公司</t>
  </si>
  <si>
    <t>质押金额140万</t>
  </si>
  <si>
    <t>杭州金马金属包装有限公司</t>
  </si>
  <si>
    <t>杭州上杭通讯设备有限公司</t>
  </si>
  <si>
    <t>浙江宇脉科技股份有限公司</t>
  </si>
  <si>
    <t>杭州电科电气有限公司</t>
  </si>
  <si>
    <t>质押金额250万</t>
  </si>
  <si>
    <t>中建材智能自动化研究院有限公司</t>
  </si>
  <si>
    <t>杭州混沌文化发展有限公司</t>
  </si>
  <si>
    <t>杭州明吉照明工程有限公司</t>
  </si>
  <si>
    <t>杭州中富彩新材料科技有限公司</t>
  </si>
  <si>
    <t>杭州在信科技有限公司</t>
  </si>
  <si>
    <t>杭州迪火科技有限公司</t>
  </si>
  <si>
    <t>2018200698498、16310411、16310295、31033768、20005365、20005504、31038474、29538423、29545464</t>
  </si>
  <si>
    <t>实用新型及商标</t>
  </si>
  <si>
    <t>杭州钻宇贸易有限公司</t>
  </si>
  <si>
    <t>杭州金波医药科技有限公司</t>
  </si>
  <si>
    <t>浙江菜妞农业科技有限公司</t>
  </si>
  <si>
    <t>杭州磐景智造文化创意有限公司</t>
  </si>
  <si>
    <t>浙江佐通信息技术有限公司</t>
  </si>
  <si>
    <t>杭州昭芝闻科技有限公司</t>
  </si>
  <si>
    <t>杭州和黄医药科技有限公司</t>
  </si>
  <si>
    <t>30469545、30458184</t>
  </si>
  <si>
    <t>浙江久石工研建材科技有限公司</t>
  </si>
  <si>
    <t>2020215379810</t>
  </si>
  <si>
    <t>杭州王星记扇业有限公司</t>
  </si>
  <si>
    <t>2020306005607、2016306260040、2020306841793、2016305360319</t>
  </si>
  <si>
    <t>外观</t>
  </si>
  <si>
    <t>杭州唯通实业有限公司</t>
  </si>
  <si>
    <t>杭州正迈科技有限公司</t>
  </si>
  <si>
    <t>2018215826785、2018215816459</t>
  </si>
  <si>
    <t>杭州天禧公路养护科技有限公司</t>
  </si>
  <si>
    <t>杭州众观科技有限公司</t>
  </si>
  <si>
    <t>杭州雅拓信息技术有限公司</t>
  </si>
  <si>
    <t>2019100162140</t>
  </si>
  <si>
    <t>发明专利</t>
  </si>
  <si>
    <t>杭州创景电气科技有限公司</t>
  </si>
  <si>
    <t>全拓科技（杭州）股份有限公司</t>
  </si>
  <si>
    <t>杭州同创医学检验实验室有限公司</t>
  </si>
  <si>
    <t>2020104424412</t>
  </si>
  <si>
    <t>杭州禄美文化艺术有限公司</t>
  </si>
  <si>
    <t>杭州华尚电气有限公司</t>
  </si>
  <si>
    <t>2019221369595</t>
  </si>
  <si>
    <t>美洋数字传播有限公司</t>
  </si>
  <si>
    <t>杭州左蓝微电子技术有限公司</t>
  </si>
  <si>
    <t>杭州三诚保洁服务有限公司</t>
  </si>
  <si>
    <t>201820561951X、2018202266060</t>
  </si>
  <si>
    <t>杭州安之维物联技术有限公司</t>
  </si>
  <si>
    <t>浙江天演维真网络科技股份有限公司</t>
  </si>
  <si>
    <t>杭州青缇通信设备有限公司</t>
  </si>
  <si>
    <t>浙江新盛建设集团有限公司</t>
  </si>
  <si>
    <t>浙江御安信息技术有限公司</t>
  </si>
  <si>
    <t>汉鼎宇佑集团有限公司</t>
  </si>
  <si>
    <t>杭州奇异橙品牌管理有限公司</t>
  </si>
  <si>
    <t>浙江大胜科技工程有限公司</t>
  </si>
  <si>
    <t>杭州米奥生物科技有限公司</t>
  </si>
  <si>
    <t>浙江和良智能装备有限公司</t>
  </si>
  <si>
    <t>浙江瑞盈通信技术股份有限公司</t>
  </si>
  <si>
    <t>传宗宝（杭州）非物质文化遗产有限公司</t>
  </si>
  <si>
    <t>浙江辉驿网络科技有限公司</t>
  </si>
  <si>
    <t>杭州心塑网络科技有限公司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</si>
</sst>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4">
    <font>
      <sz val="11"/>
      <color theme="1"/>
      <name val="宋体"/>
      <charset val="134"/>
      <scheme val="minor"/>
    </font>
    <font>
      <sz val="11"/>
      <name val="Arial Narrow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6" fontId="0" fillId="2" borderId="0" xfId="0" applyNumberFormat="1" applyFill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A2" sqref="A2:L21"/>
    </sheetView>
  </sheetViews>
  <sheetFormatPr defaultColWidth="8.875" defaultRowHeight="14.25"/>
  <cols>
    <col min="1" max="1" width="8.125" style="7" customWidth="1"/>
    <col min="2" max="3" width="10.875" style="8" customWidth="1"/>
    <col min="4" max="4" width="17.75" style="9" customWidth="1"/>
    <col min="5" max="5" width="14.1166666666667" style="9" customWidth="1"/>
    <col min="6" max="6" width="24.6916666666667" style="10" customWidth="1"/>
    <col min="7" max="7" width="28.375" style="10" customWidth="1"/>
    <col min="8" max="8" width="25" style="9" customWidth="1"/>
    <col min="9" max="9" width="15.4166666666667" style="7" customWidth="1"/>
    <col min="10" max="11" width="6.25" style="7" customWidth="1"/>
    <col min="12" max="12" width="13.9916666666667" style="7" customWidth="1"/>
    <col min="13" max="16384" width="8.875" style="11"/>
  </cols>
  <sheetData>
    <row r="1" ht="53" customHeight="1" spans="1:1">
      <c r="A1" s="12" t="s">
        <v>0</v>
      </c>
    </row>
    <row r="2" s="6" customFormat="1" ht="31" customHeight="1" spans="1:1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="6" customFormat="1" ht="40.5" spans="1:12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pans="1:12">
      <c r="A4" s="16"/>
      <c r="B4" s="17"/>
      <c r="C4" s="17"/>
      <c r="D4" s="18"/>
      <c r="E4" s="18"/>
      <c r="F4" s="19"/>
      <c r="G4" s="19"/>
      <c r="H4" s="18"/>
      <c r="I4" s="16"/>
      <c r="J4" s="16"/>
      <c r="K4" s="16"/>
      <c r="L4" s="16"/>
    </row>
    <row r="5" spans="1:12">
      <c r="A5" s="16"/>
      <c r="B5" s="17"/>
      <c r="C5" s="17"/>
      <c r="D5" s="18"/>
      <c r="E5" s="18"/>
      <c r="F5" s="19"/>
      <c r="G5" s="19"/>
      <c r="H5" s="18"/>
      <c r="I5" s="16"/>
      <c r="J5" s="16"/>
      <c r="K5" s="16"/>
      <c r="L5" s="16"/>
    </row>
    <row r="6" spans="1:12">
      <c r="A6" s="16"/>
      <c r="B6" s="17"/>
      <c r="C6" s="17"/>
      <c r="D6" s="18"/>
      <c r="E6" s="18"/>
      <c r="F6" s="19"/>
      <c r="G6" s="19"/>
      <c r="H6" s="18"/>
      <c r="I6" s="16"/>
      <c r="J6" s="16"/>
      <c r="K6" s="16"/>
      <c r="L6" s="16"/>
    </row>
    <row r="7" spans="1:12">
      <c r="A7" s="16"/>
      <c r="B7" s="17"/>
      <c r="C7" s="17"/>
      <c r="D7" s="18"/>
      <c r="E7" s="18"/>
      <c r="F7" s="19"/>
      <c r="G7" s="19"/>
      <c r="H7" s="18"/>
      <c r="I7" s="16"/>
      <c r="J7" s="16"/>
      <c r="K7" s="16"/>
      <c r="L7" s="16"/>
    </row>
    <row r="8" spans="1:12">
      <c r="A8" s="16"/>
      <c r="B8" s="17"/>
      <c r="C8" s="17"/>
      <c r="D8" s="18"/>
      <c r="E8" s="18"/>
      <c r="F8" s="19"/>
      <c r="G8" s="19"/>
      <c r="H8" s="18"/>
      <c r="I8" s="16"/>
      <c r="J8" s="16"/>
      <c r="K8" s="16"/>
      <c r="L8" s="16"/>
    </row>
    <row r="9" spans="1:12">
      <c r="A9" s="16"/>
      <c r="B9" s="17"/>
      <c r="C9" s="17"/>
      <c r="D9" s="18"/>
      <c r="E9" s="18"/>
      <c r="F9" s="19"/>
      <c r="G9" s="19"/>
      <c r="H9" s="18"/>
      <c r="I9" s="16"/>
      <c r="J9" s="16"/>
      <c r="K9" s="16"/>
      <c r="L9" s="16"/>
    </row>
    <row r="10" spans="1:12">
      <c r="A10" s="16"/>
      <c r="B10" s="17"/>
      <c r="C10" s="17"/>
      <c r="D10" s="18"/>
      <c r="E10" s="18"/>
      <c r="F10" s="19"/>
      <c r="G10" s="19"/>
      <c r="H10" s="18"/>
      <c r="I10" s="16"/>
      <c r="J10" s="16"/>
      <c r="K10" s="16"/>
      <c r="L10" s="16"/>
    </row>
    <row r="11" spans="1:12">
      <c r="A11" s="16"/>
      <c r="B11" s="17"/>
      <c r="C11" s="17"/>
      <c r="D11" s="18"/>
      <c r="E11" s="18"/>
      <c r="F11" s="19"/>
      <c r="G11" s="19"/>
      <c r="H11" s="18"/>
      <c r="I11" s="16"/>
      <c r="J11" s="16"/>
      <c r="K11" s="16"/>
      <c r="L11" s="16"/>
    </row>
    <row r="12" spans="1:12">
      <c r="A12" s="16"/>
      <c r="B12" s="17"/>
      <c r="C12" s="17"/>
      <c r="D12" s="18"/>
      <c r="E12" s="18"/>
      <c r="F12" s="19"/>
      <c r="G12" s="19"/>
      <c r="H12" s="18"/>
      <c r="I12" s="16"/>
      <c r="J12" s="16"/>
      <c r="K12" s="16"/>
      <c r="L12" s="16"/>
    </row>
    <row r="13" spans="1:12">
      <c r="A13" s="16"/>
      <c r="B13" s="17"/>
      <c r="C13" s="17"/>
      <c r="D13" s="18"/>
      <c r="E13" s="18"/>
      <c r="F13" s="19"/>
      <c r="G13" s="19"/>
      <c r="H13" s="18"/>
      <c r="I13" s="16"/>
      <c r="J13" s="16"/>
      <c r="K13" s="16"/>
      <c r="L13" s="16"/>
    </row>
    <row r="14" spans="1:12">
      <c r="A14" s="16"/>
      <c r="B14" s="17"/>
      <c r="C14" s="17"/>
      <c r="D14" s="18"/>
      <c r="E14" s="18"/>
      <c r="F14" s="19"/>
      <c r="G14" s="19"/>
      <c r="H14" s="18"/>
      <c r="I14" s="16"/>
      <c r="J14" s="16"/>
      <c r="K14" s="16"/>
      <c r="L14" s="16"/>
    </row>
    <row r="15" spans="1:12">
      <c r="A15" s="16"/>
      <c r="B15" s="17"/>
      <c r="C15" s="17"/>
      <c r="D15" s="18"/>
      <c r="E15" s="18"/>
      <c r="F15" s="19"/>
      <c r="G15" s="19"/>
      <c r="H15" s="18"/>
      <c r="I15" s="16"/>
      <c r="J15" s="16"/>
      <c r="K15" s="16"/>
      <c r="L15" s="16"/>
    </row>
    <row r="16" spans="1:12">
      <c r="A16" s="16"/>
      <c r="B16" s="17"/>
      <c r="C16" s="17"/>
      <c r="D16" s="18"/>
      <c r="E16" s="18"/>
      <c r="F16" s="19"/>
      <c r="G16" s="19"/>
      <c r="H16" s="18"/>
      <c r="I16" s="16"/>
      <c r="J16" s="16"/>
      <c r="K16" s="16"/>
      <c r="L16" s="16"/>
    </row>
    <row r="17" spans="1:12">
      <c r="A17" s="16"/>
      <c r="B17" s="17"/>
      <c r="C17" s="17"/>
      <c r="D17" s="18"/>
      <c r="E17" s="18"/>
      <c r="F17" s="19"/>
      <c r="G17" s="19"/>
      <c r="H17" s="18"/>
      <c r="I17" s="16"/>
      <c r="J17" s="16"/>
      <c r="K17" s="16"/>
      <c r="L17" s="16"/>
    </row>
    <row r="18" spans="1:12">
      <c r="A18" s="16"/>
      <c r="B18" s="17"/>
      <c r="C18" s="17"/>
      <c r="D18" s="18"/>
      <c r="E18" s="18"/>
      <c r="F18" s="19"/>
      <c r="G18" s="19"/>
      <c r="H18" s="18"/>
      <c r="I18" s="16"/>
      <c r="J18" s="16"/>
      <c r="K18" s="16"/>
      <c r="L18" s="16"/>
    </row>
    <row r="19" spans="1:12">
      <c r="A19" s="16"/>
      <c r="B19" s="17"/>
      <c r="C19" s="17"/>
      <c r="D19" s="18"/>
      <c r="E19" s="18"/>
      <c r="F19" s="19"/>
      <c r="G19" s="19"/>
      <c r="H19" s="18"/>
      <c r="I19" s="16"/>
      <c r="J19" s="16"/>
      <c r="K19" s="16"/>
      <c r="L19" s="16"/>
    </row>
    <row r="20" spans="1:12">
      <c r="A20" s="16"/>
      <c r="B20" s="17"/>
      <c r="C20" s="17"/>
      <c r="D20" s="18"/>
      <c r="E20" s="18"/>
      <c r="F20" s="19"/>
      <c r="G20" s="19"/>
      <c r="H20" s="18"/>
      <c r="I20" s="16"/>
      <c r="J20" s="16"/>
      <c r="K20" s="16"/>
      <c r="L20" s="16"/>
    </row>
    <row r="21" spans="1:12">
      <c r="A21" s="16"/>
      <c r="B21" s="17"/>
      <c r="C21" s="17"/>
      <c r="D21" s="18"/>
      <c r="E21" s="18"/>
      <c r="F21" s="19"/>
      <c r="G21" s="19"/>
      <c r="H21" s="18"/>
      <c r="I21" s="16"/>
      <c r="J21" s="16"/>
      <c r="K21" s="16"/>
      <c r="L21" s="16"/>
    </row>
  </sheetData>
  <sheetProtection formatCells="0" insertHyperlinks="0" autoFilter="0"/>
  <mergeCells count="1">
    <mergeCell ref="A2:L2"/>
  </mergeCells>
  <printOptions horizontalCentered="1"/>
  <pageMargins left="0.0388888888888889" right="0.0388888888888889" top="0.802777777777778" bottom="0.802777777777778" header="0.5" footer="0.5"/>
  <pageSetup paperSize="9" scale="8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workbookViewId="0">
      <selection activeCell="A1" sqref="A1:I60"/>
    </sheetView>
  </sheetViews>
  <sheetFormatPr defaultColWidth="9" defaultRowHeight="13.5"/>
  <cols>
    <col min="2" max="2" width="33.2583333333333" customWidth="1"/>
    <col min="3" max="4" width="15.7583333333333" style="2" customWidth="1"/>
    <col min="7" max="7" width="58.875" style="3" customWidth="1"/>
    <col min="8" max="8" width="10.625" customWidth="1"/>
  </cols>
  <sheetData>
    <row r="1" spans="1:9">
      <c r="A1" t="s">
        <v>2</v>
      </c>
      <c r="B1" t="s">
        <v>14</v>
      </c>
      <c r="C1" s="2" t="s">
        <v>15</v>
      </c>
      <c r="D1" s="2" t="s">
        <v>16</v>
      </c>
      <c r="E1" t="s">
        <v>17</v>
      </c>
      <c r="F1" t="s">
        <v>18</v>
      </c>
      <c r="G1" s="3" t="s">
        <v>19</v>
      </c>
      <c r="H1" t="s">
        <v>20</v>
      </c>
      <c r="I1" t="s">
        <v>18</v>
      </c>
    </row>
    <row r="2" spans="1:7">
      <c r="A2">
        <v>1</v>
      </c>
      <c r="B2" t="s">
        <v>21</v>
      </c>
      <c r="C2" s="2" t="e">
        <f ca="1">SUMIF(明细表!B:B,Sheet3!B2,明细表!#REF!)</f>
        <v>#REF!</v>
      </c>
      <c r="D2" s="2" t="e">
        <f ca="1">SUMIF(明细表!B:B,Sheet3!B2,明细表!#REF!)</f>
        <v>#REF!</v>
      </c>
      <c r="E2" s="2" t="e">
        <f ca="1" t="shared" ref="E2:E60" si="0">D2+C2</f>
        <v>#REF!</v>
      </c>
      <c r="F2" t="e">
        <f>_xlfn.XLOOKUP(B2,明细表!B:B,明细表!#REF!)</f>
        <v>#REF!</v>
      </c>
      <c r="G2"/>
    </row>
    <row r="3" spans="1:8">
      <c r="A3">
        <v>2</v>
      </c>
      <c r="B3" t="s">
        <v>22</v>
      </c>
      <c r="C3" s="2" t="e">
        <f ca="1">SUMIF(明细表!B:B,Sheet3!B3,明细表!#REF!)</f>
        <v>#REF!</v>
      </c>
      <c r="D3" s="2" t="e">
        <f ca="1">SUMIF(明细表!B:B,Sheet3!B3,明细表!#REF!)</f>
        <v>#REF!</v>
      </c>
      <c r="E3" s="2" t="e">
        <f ca="1" t="shared" si="0"/>
        <v>#REF!</v>
      </c>
      <c r="F3" t="e">
        <f>_xlfn.XLOOKUP(B3,明细表!B:B,明细表!#REF!)</f>
        <v>#REF!</v>
      </c>
      <c r="G3" s="20" t="s">
        <v>23</v>
      </c>
      <c r="H3" t="s">
        <v>24</v>
      </c>
    </row>
    <row r="4" spans="1:7">
      <c r="A4">
        <v>3</v>
      </c>
      <c r="B4" t="s">
        <v>25</v>
      </c>
      <c r="C4" s="2" t="e">
        <f ca="1">SUMIF(明细表!B:B,Sheet3!B4,明细表!#REF!)</f>
        <v>#REF!</v>
      </c>
      <c r="D4" s="2" t="e">
        <f ca="1">SUMIF(明细表!B:B,Sheet3!B4,明细表!#REF!)</f>
        <v>#REF!</v>
      </c>
      <c r="E4" s="2" t="e">
        <f ca="1" t="shared" si="0"/>
        <v>#REF!</v>
      </c>
      <c r="F4" t="e">
        <f>_xlfn.XLOOKUP(B4,明细表!B:B,明细表!#REF!)</f>
        <v>#REF!</v>
      </c>
      <c r="G4"/>
    </row>
    <row r="5" spans="1:7">
      <c r="A5">
        <v>4</v>
      </c>
      <c r="B5" t="s">
        <v>26</v>
      </c>
      <c r="C5" s="2" t="e">
        <f ca="1">SUMIF(明细表!B:B,Sheet3!B5,明细表!#REF!)</f>
        <v>#REF!</v>
      </c>
      <c r="D5" s="2" t="e">
        <f ca="1">SUMIF(明细表!B:B,Sheet3!B5,明细表!#REF!)</f>
        <v>#REF!</v>
      </c>
      <c r="E5" s="2" t="e">
        <f ca="1" t="shared" si="0"/>
        <v>#REF!</v>
      </c>
      <c r="F5" t="e">
        <f>_xlfn.XLOOKUP(B5,明细表!B:B,明细表!#REF!)</f>
        <v>#REF!</v>
      </c>
      <c r="G5"/>
    </row>
    <row r="6" spans="1:7">
      <c r="A6">
        <v>5</v>
      </c>
      <c r="B6" t="s">
        <v>27</v>
      </c>
      <c r="C6" s="2" t="e">
        <f ca="1">SUMIF(明细表!B:B,Sheet3!B6,明细表!#REF!)</f>
        <v>#REF!</v>
      </c>
      <c r="D6" s="2" t="e">
        <f ca="1">SUMIF(明细表!B:B,Sheet3!B6,明细表!#REF!)</f>
        <v>#REF!</v>
      </c>
      <c r="E6" s="2" t="e">
        <f ca="1" t="shared" si="0"/>
        <v>#REF!</v>
      </c>
      <c r="F6" t="e">
        <f>_xlfn.XLOOKUP(B6,明细表!B:B,明细表!#REF!)</f>
        <v>#REF!</v>
      </c>
      <c r="G6"/>
    </row>
    <row r="7" spans="1:7">
      <c r="A7">
        <v>6</v>
      </c>
      <c r="B7" t="s">
        <v>28</v>
      </c>
      <c r="C7" s="2" t="e">
        <f ca="1">SUMIF(明细表!B:B,Sheet3!B7,明细表!#REF!)</f>
        <v>#REF!</v>
      </c>
      <c r="D7" s="2" t="e">
        <f ca="1">SUMIF(明细表!B:B,Sheet3!B7,明细表!#REF!)</f>
        <v>#REF!</v>
      </c>
      <c r="E7" s="2" t="e">
        <f ca="1" t="shared" si="0"/>
        <v>#REF!</v>
      </c>
      <c r="F7" t="e">
        <f>_xlfn.XLOOKUP(B7,明细表!B:B,明细表!#REF!)</f>
        <v>#REF!</v>
      </c>
      <c r="G7"/>
    </row>
    <row r="8" spans="1:7">
      <c r="A8">
        <v>7</v>
      </c>
      <c r="B8" t="s">
        <v>29</v>
      </c>
      <c r="C8" s="2" t="e">
        <f ca="1">SUMIF(明细表!B:B,Sheet3!B8,明细表!#REF!)</f>
        <v>#REF!</v>
      </c>
      <c r="D8" s="2" t="e">
        <f ca="1">SUMIF(明细表!B:B,Sheet3!B8,明细表!#REF!)</f>
        <v>#REF!</v>
      </c>
      <c r="E8" s="2" t="e">
        <f ca="1" t="shared" si="0"/>
        <v>#REF!</v>
      </c>
      <c r="F8" t="e">
        <f>_xlfn.XLOOKUP(B8,明细表!B:B,明细表!#REF!)</f>
        <v>#REF!</v>
      </c>
      <c r="G8"/>
    </row>
    <row r="9" spans="1:8">
      <c r="A9">
        <v>8</v>
      </c>
      <c r="B9" t="s">
        <v>30</v>
      </c>
      <c r="C9" s="2" t="e">
        <f ca="1">SUMIF(明细表!B:B,Sheet3!B9,明细表!#REF!)</f>
        <v>#REF!</v>
      </c>
      <c r="D9" s="2" t="e">
        <f ca="1">SUMIF(明细表!B:B,Sheet3!B9,明细表!#REF!)</f>
        <v>#REF!</v>
      </c>
      <c r="E9" s="2" t="e">
        <f ca="1" t="shared" si="0"/>
        <v>#REF!</v>
      </c>
      <c r="F9" t="e">
        <f>_xlfn.XLOOKUP(B9,明细表!B:B,明细表!#REF!)</f>
        <v>#REF!</v>
      </c>
      <c r="G9" s="20" t="s">
        <v>31</v>
      </c>
      <c r="H9" t="s">
        <v>24</v>
      </c>
    </row>
    <row r="10" spans="1:7">
      <c r="A10">
        <v>9</v>
      </c>
      <c r="B10" t="s">
        <v>32</v>
      </c>
      <c r="C10" s="2" t="e">
        <f ca="1">SUMIF(明细表!B:B,Sheet3!B10,明细表!#REF!)</f>
        <v>#REF!</v>
      </c>
      <c r="D10" s="2" t="e">
        <f ca="1">SUMIF(明细表!B:B,Sheet3!B10,明细表!#REF!)</f>
        <v>#REF!</v>
      </c>
      <c r="E10" s="2" t="e">
        <f ca="1" t="shared" si="0"/>
        <v>#REF!</v>
      </c>
      <c r="F10" t="e">
        <f>_xlfn.XLOOKUP(B10,明细表!B:B,明细表!#REF!)</f>
        <v>#REF!</v>
      </c>
      <c r="G10"/>
    </row>
    <row r="11" spans="1:9">
      <c r="A11" s="1">
        <v>10</v>
      </c>
      <c r="B11" s="1" t="s">
        <v>33</v>
      </c>
      <c r="C11" s="4" t="e">
        <f ca="1">SUMIF(明细表!B:B,Sheet3!B11,明细表!#REF!)</f>
        <v>#REF!</v>
      </c>
      <c r="D11" s="4" t="e">
        <f ca="1">SUMIF(明细表!B:B,Sheet3!B11,明细表!#REF!)</f>
        <v>#REF!</v>
      </c>
      <c r="E11" s="4" t="e">
        <f ca="1" t="shared" si="0"/>
        <v>#REF!</v>
      </c>
      <c r="F11" s="1" t="e">
        <f>_xlfn.XLOOKUP(B11,明细表!B:B,明细表!#REF!)</f>
        <v>#REF!</v>
      </c>
      <c r="G11" s="5" t="s">
        <v>34</v>
      </c>
      <c r="H11" s="1" t="s">
        <v>35</v>
      </c>
      <c r="I11" s="1" t="s">
        <v>36</v>
      </c>
    </row>
    <row r="12" spans="1:8">
      <c r="A12">
        <v>11</v>
      </c>
      <c r="B12" t="s">
        <v>37</v>
      </c>
      <c r="C12" s="2" t="e">
        <f ca="1">SUMIF(明细表!B:B,Sheet3!B12,明细表!#REF!)</f>
        <v>#REF!</v>
      </c>
      <c r="D12" s="2" t="e">
        <f ca="1">SUMIF(明细表!B:B,Sheet3!B12,明细表!#REF!)</f>
        <v>#REF!</v>
      </c>
      <c r="E12" s="2" t="e">
        <f ca="1" t="shared" si="0"/>
        <v>#REF!</v>
      </c>
      <c r="F12" t="e">
        <f>_xlfn.XLOOKUP(B12,明细表!B:B,明细表!#REF!)</f>
        <v>#REF!</v>
      </c>
      <c r="G12" s="3">
        <v>19384148</v>
      </c>
      <c r="H12" t="s">
        <v>35</v>
      </c>
    </row>
    <row r="13" spans="1:8">
      <c r="A13">
        <v>12</v>
      </c>
      <c r="B13" t="s">
        <v>38</v>
      </c>
      <c r="C13" s="2" t="e">
        <f ca="1">SUMIF(明细表!B:B,Sheet3!B13,明细表!#REF!)</f>
        <v>#REF!</v>
      </c>
      <c r="D13" s="2" t="e">
        <f ca="1">SUMIF(明细表!B:B,Sheet3!B13,明细表!#REF!)</f>
        <v>#REF!</v>
      </c>
      <c r="E13" s="2" t="e">
        <f ca="1" t="shared" si="0"/>
        <v>#REF!</v>
      </c>
      <c r="F13" t="e">
        <f>_xlfn.XLOOKUP(B13,明细表!B:B,明细表!#REF!)</f>
        <v>#REF!</v>
      </c>
      <c r="G13" s="20" t="s">
        <v>39</v>
      </c>
      <c r="H13" t="s">
        <v>24</v>
      </c>
    </row>
    <row r="14" spans="1:9">
      <c r="A14" s="1">
        <v>13</v>
      </c>
      <c r="B14" s="1" t="s">
        <v>40</v>
      </c>
      <c r="C14" s="4" t="e">
        <f ca="1">SUMIF(明细表!B:B,Sheet3!B14,明细表!#REF!)</f>
        <v>#REF!</v>
      </c>
      <c r="D14" s="4" t="e">
        <f ca="1">SUMIF(明细表!B:B,Sheet3!B14,明细表!#REF!)</f>
        <v>#REF!</v>
      </c>
      <c r="E14" s="4" t="e">
        <f ca="1" t="shared" si="0"/>
        <v>#REF!</v>
      </c>
      <c r="F14" s="1" t="e">
        <f>_xlfn.XLOOKUP(B14,明细表!B:B,明细表!#REF!)</f>
        <v>#REF!</v>
      </c>
      <c r="G14" s="5">
        <v>12717328</v>
      </c>
      <c r="H14" s="1" t="s">
        <v>35</v>
      </c>
      <c r="I14" s="1" t="s">
        <v>41</v>
      </c>
    </row>
    <row r="15" spans="1:7">
      <c r="A15">
        <v>14</v>
      </c>
      <c r="B15" t="s">
        <v>42</v>
      </c>
      <c r="C15" s="2" t="e">
        <f ca="1">SUMIF(明细表!B:B,Sheet3!B15,明细表!#REF!)</f>
        <v>#REF!</v>
      </c>
      <c r="D15" s="2" t="e">
        <f ca="1">SUMIF(明细表!B:B,Sheet3!B15,明细表!#REF!)</f>
        <v>#REF!</v>
      </c>
      <c r="E15" s="2" t="e">
        <f ca="1" t="shared" si="0"/>
        <v>#REF!</v>
      </c>
      <c r="F15" t="e">
        <f>_xlfn.XLOOKUP(B15,明细表!B:B,明细表!#REF!)</f>
        <v>#REF!</v>
      </c>
      <c r="G15"/>
    </row>
    <row r="16" spans="1:7">
      <c r="A16">
        <v>15</v>
      </c>
      <c r="B16" t="s">
        <v>43</v>
      </c>
      <c r="C16" s="2" t="e">
        <f ca="1">SUMIF(明细表!B:B,Sheet3!B16,明细表!#REF!)</f>
        <v>#REF!</v>
      </c>
      <c r="D16" s="2" t="e">
        <f ca="1">SUMIF(明细表!B:B,Sheet3!B16,明细表!#REF!)</f>
        <v>#REF!</v>
      </c>
      <c r="E16" s="2" t="e">
        <f ca="1" t="shared" si="0"/>
        <v>#REF!</v>
      </c>
      <c r="F16" t="e">
        <f>_xlfn.XLOOKUP(B16,明细表!B:B,明细表!#REF!)</f>
        <v>#REF!</v>
      </c>
      <c r="G16"/>
    </row>
    <row r="17" spans="1:7">
      <c r="A17">
        <v>16</v>
      </c>
      <c r="B17" t="s">
        <v>44</v>
      </c>
      <c r="C17" s="2" t="e">
        <f ca="1">SUMIF(明细表!B:B,Sheet3!B17,明细表!#REF!)</f>
        <v>#REF!</v>
      </c>
      <c r="D17" s="2" t="e">
        <f ca="1">SUMIF(明细表!B:B,Sheet3!B17,明细表!#REF!)</f>
        <v>#REF!</v>
      </c>
      <c r="E17" s="2" t="e">
        <f ca="1" t="shared" si="0"/>
        <v>#REF!</v>
      </c>
      <c r="F17" t="e">
        <f>_xlfn.XLOOKUP(B17,明细表!B:B,明细表!#REF!)</f>
        <v>#REF!</v>
      </c>
      <c r="G17"/>
    </row>
    <row r="18" spans="1:9">
      <c r="A18" s="1">
        <v>17</v>
      </c>
      <c r="B18" s="1" t="s">
        <v>45</v>
      </c>
      <c r="C18" s="4" t="e">
        <f ca="1">SUMIF(明细表!B:B,Sheet3!B18,明细表!#REF!)</f>
        <v>#REF!</v>
      </c>
      <c r="D18" s="4" t="e">
        <f ca="1">SUMIF(明细表!B:B,Sheet3!B18,明细表!#REF!)</f>
        <v>#REF!</v>
      </c>
      <c r="E18" s="4" t="e">
        <f ca="1" t="shared" si="0"/>
        <v>#REF!</v>
      </c>
      <c r="F18" s="1" t="e">
        <f>_xlfn.XLOOKUP(B18,明细表!B:B,明细表!#REF!)</f>
        <v>#REF!</v>
      </c>
      <c r="G18" s="5">
        <v>31785980</v>
      </c>
      <c r="H18" s="1" t="s">
        <v>35</v>
      </c>
      <c r="I18" s="1" t="s">
        <v>46</v>
      </c>
    </row>
    <row r="19" spans="1:7">
      <c r="A19">
        <v>18</v>
      </c>
      <c r="B19" t="s">
        <v>47</v>
      </c>
      <c r="C19" s="2" t="e">
        <f ca="1">SUMIF(明细表!B:B,Sheet3!B19,明细表!#REF!)</f>
        <v>#REF!</v>
      </c>
      <c r="D19" s="2" t="e">
        <f ca="1">SUMIF(明细表!B:B,Sheet3!B19,明细表!#REF!)</f>
        <v>#REF!</v>
      </c>
      <c r="E19" s="2" t="e">
        <f ca="1" t="shared" si="0"/>
        <v>#REF!</v>
      </c>
      <c r="F19" t="e">
        <f>_xlfn.XLOOKUP(B19,明细表!B:B,明细表!#REF!)</f>
        <v>#REF!</v>
      </c>
      <c r="G19"/>
    </row>
    <row r="20" spans="1:7">
      <c r="A20">
        <v>19</v>
      </c>
      <c r="B20" t="s">
        <v>48</v>
      </c>
      <c r="C20" s="2" t="e">
        <f ca="1">SUMIF(明细表!B:B,Sheet3!B20,明细表!#REF!)</f>
        <v>#REF!</v>
      </c>
      <c r="D20" s="2" t="e">
        <f ca="1">SUMIF(明细表!B:B,Sheet3!B20,明细表!#REF!)</f>
        <v>#REF!</v>
      </c>
      <c r="E20" s="2" t="e">
        <f ca="1" t="shared" si="0"/>
        <v>#REF!</v>
      </c>
      <c r="F20" t="e">
        <f>_xlfn.XLOOKUP(B20,明细表!B:B,明细表!#REF!)</f>
        <v>#REF!</v>
      </c>
      <c r="G20"/>
    </row>
    <row r="21" spans="1:7">
      <c r="A21">
        <v>20</v>
      </c>
      <c r="B21" t="s">
        <v>49</v>
      </c>
      <c r="C21" s="2" t="e">
        <f ca="1">SUMIF(明细表!B:B,Sheet3!B21,明细表!#REF!)</f>
        <v>#REF!</v>
      </c>
      <c r="D21" s="2" t="e">
        <f ca="1">SUMIF(明细表!B:B,Sheet3!B21,明细表!#REF!)</f>
        <v>#REF!</v>
      </c>
      <c r="E21" s="2" t="e">
        <f ca="1" t="shared" si="0"/>
        <v>#REF!</v>
      </c>
      <c r="F21" t="e">
        <f>_xlfn.XLOOKUP(B21,明细表!B:B,明细表!#REF!)</f>
        <v>#REF!</v>
      </c>
      <c r="G21"/>
    </row>
    <row r="22" spans="1:7">
      <c r="A22">
        <v>21</v>
      </c>
      <c r="B22" t="s">
        <v>50</v>
      </c>
      <c r="C22" s="2" t="e">
        <f ca="1">SUMIF(明细表!B:B,Sheet3!B22,明细表!#REF!)</f>
        <v>#REF!</v>
      </c>
      <c r="D22" s="2" t="e">
        <f ca="1">SUMIF(明细表!B:B,Sheet3!B22,明细表!#REF!)</f>
        <v>#REF!</v>
      </c>
      <c r="E22" s="2" t="e">
        <f ca="1" t="shared" si="0"/>
        <v>#REF!</v>
      </c>
      <c r="F22" t="e">
        <f>_xlfn.XLOOKUP(B22,明细表!B:B,明细表!#REF!)</f>
        <v>#REF!</v>
      </c>
      <c r="G22"/>
    </row>
    <row r="23" spans="1:7">
      <c r="A23">
        <v>22</v>
      </c>
      <c r="B23" t="s">
        <v>51</v>
      </c>
      <c r="C23" s="2" t="e">
        <f ca="1">SUMIF(明细表!B:B,Sheet3!B23,明细表!#REF!)</f>
        <v>#REF!</v>
      </c>
      <c r="D23" s="2" t="e">
        <f ca="1">SUMIF(明细表!B:B,Sheet3!B23,明细表!#REF!)</f>
        <v>#REF!</v>
      </c>
      <c r="E23" s="2" t="e">
        <f ca="1" t="shared" si="0"/>
        <v>#REF!</v>
      </c>
      <c r="F23" t="e">
        <f>_xlfn.XLOOKUP(B23,明细表!B:B,明细表!#REF!)</f>
        <v>#REF!</v>
      </c>
      <c r="G23"/>
    </row>
    <row r="24" spans="1:8">
      <c r="A24">
        <v>23</v>
      </c>
      <c r="B24" t="s">
        <v>52</v>
      </c>
      <c r="C24" s="2" t="e">
        <f ca="1">SUMIF(明细表!B:B,Sheet3!B24,明细表!#REF!)</f>
        <v>#REF!</v>
      </c>
      <c r="D24" s="2" t="e">
        <f ca="1">SUMIF(明细表!B:B,Sheet3!B24,明细表!#REF!)</f>
        <v>#REF!</v>
      </c>
      <c r="E24" s="2" t="e">
        <f ca="1" t="shared" si="0"/>
        <v>#REF!</v>
      </c>
      <c r="F24" t="e">
        <f>_xlfn.XLOOKUP(B24,明细表!B:B,明细表!#REF!)</f>
        <v>#REF!</v>
      </c>
      <c r="G24" s="3" t="s">
        <v>53</v>
      </c>
      <c r="H24" t="s">
        <v>54</v>
      </c>
    </row>
    <row r="25" spans="1:7">
      <c r="A25">
        <v>24</v>
      </c>
      <c r="B25" t="s">
        <v>55</v>
      </c>
      <c r="C25" s="2" t="e">
        <f ca="1">SUMIF(明细表!B:B,Sheet3!B25,明细表!#REF!)</f>
        <v>#REF!</v>
      </c>
      <c r="D25" s="2" t="e">
        <f ca="1">SUMIF(明细表!B:B,Sheet3!B25,明细表!#REF!)</f>
        <v>#REF!</v>
      </c>
      <c r="E25" s="2" t="e">
        <f ca="1" t="shared" si="0"/>
        <v>#REF!</v>
      </c>
      <c r="F25" t="e">
        <f>_xlfn.XLOOKUP(B25,明细表!B:B,明细表!#REF!)</f>
        <v>#REF!</v>
      </c>
      <c r="G25"/>
    </row>
    <row r="26" spans="1:7">
      <c r="A26">
        <v>25</v>
      </c>
      <c r="B26" t="s">
        <v>56</v>
      </c>
      <c r="C26" s="2" t="e">
        <f ca="1">SUMIF(明细表!B:B,Sheet3!B26,明细表!#REF!)</f>
        <v>#REF!</v>
      </c>
      <c r="D26" s="2" t="e">
        <f ca="1">SUMIF(明细表!B:B,Sheet3!B26,明细表!#REF!)</f>
        <v>#REF!</v>
      </c>
      <c r="E26" s="2" t="e">
        <f ca="1" t="shared" si="0"/>
        <v>#REF!</v>
      </c>
      <c r="F26" t="e">
        <f>_xlfn.XLOOKUP(B26,明细表!B:B,明细表!#REF!)</f>
        <v>#REF!</v>
      </c>
      <c r="G26"/>
    </row>
    <row r="27" spans="1:7">
      <c r="A27">
        <v>26</v>
      </c>
      <c r="B27" t="s">
        <v>57</v>
      </c>
      <c r="C27" s="2" t="e">
        <f ca="1">SUMIF(明细表!B:B,Sheet3!B27,明细表!#REF!)</f>
        <v>#REF!</v>
      </c>
      <c r="D27" s="2" t="e">
        <f ca="1">SUMIF(明细表!B:B,Sheet3!B27,明细表!#REF!)</f>
        <v>#REF!</v>
      </c>
      <c r="E27" s="2" t="e">
        <f ca="1" t="shared" si="0"/>
        <v>#REF!</v>
      </c>
      <c r="F27" t="e">
        <f>_xlfn.XLOOKUP(B27,明细表!B:B,明细表!#REF!)</f>
        <v>#REF!</v>
      </c>
      <c r="G27"/>
    </row>
    <row r="28" spans="1:7">
      <c r="A28">
        <v>27</v>
      </c>
      <c r="B28" t="s">
        <v>58</v>
      </c>
      <c r="C28" s="2" t="e">
        <f ca="1">SUMIF(明细表!B:B,Sheet3!B28,明细表!#REF!)</f>
        <v>#REF!</v>
      </c>
      <c r="D28" s="2" t="e">
        <f ca="1">SUMIF(明细表!B:B,Sheet3!B28,明细表!#REF!)</f>
        <v>#REF!</v>
      </c>
      <c r="E28" s="2" t="e">
        <f ca="1" t="shared" si="0"/>
        <v>#REF!</v>
      </c>
      <c r="F28" t="e">
        <f>_xlfn.XLOOKUP(B28,明细表!B:B,明细表!#REF!)</f>
        <v>#REF!</v>
      </c>
      <c r="G28"/>
    </row>
    <row r="29" spans="1:7">
      <c r="A29">
        <v>28</v>
      </c>
      <c r="B29" t="s">
        <v>59</v>
      </c>
      <c r="C29" s="2" t="e">
        <f ca="1">SUMIF(明细表!B:B,Sheet3!B29,明细表!#REF!)</f>
        <v>#REF!</v>
      </c>
      <c r="D29" s="2" t="e">
        <f ca="1">SUMIF(明细表!B:B,Sheet3!B29,明细表!#REF!)</f>
        <v>#REF!</v>
      </c>
      <c r="E29" s="2" t="e">
        <f ca="1" t="shared" si="0"/>
        <v>#REF!</v>
      </c>
      <c r="F29" t="e">
        <f>_xlfn.XLOOKUP(B29,明细表!B:B,明细表!#REF!)</f>
        <v>#REF!</v>
      </c>
      <c r="G29"/>
    </row>
    <row r="30" spans="1:7">
      <c r="A30">
        <v>29</v>
      </c>
      <c r="B30" t="s">
        <v>60</v>
      </c>
      <c r="C30" s="2" t="e">
        <f ca="1">SUMIF(明细表!B:B,Sheet3!B30,明细表!#REF!)</f>
        <v>#REF!</v>
      </c>
      <c r="D30" s="2" t="e">
        <f ca="1">SUMIF(明细表!B:B,Sheet3!B30,明细表!#REF!)</f>
        <v>#REF!</v>
      </c>
      <c r="E30" s="2" t="e">
        <f ca="1" t="shared" si="0"/>
        <v>#REF!</v>
      </c>
      <c r="F30" t="e">
        <f>_xlfn.XLOOKUP(B30,明细表!B:B,明细表!#REF!)</f>
        <v>#REF!</v>
      </c>
      <c r="G30"/>
    </row>
    <row r="31" spans="1:8">
      <c r="A31">
        <v>30</v>
      </c>
      <c r="B31" t="s">
        <v>61</v>
      </c>
      <c r="C31" s="2" t="e">
        <f ca="1">SUMIF(明细表!B:B,Sheet3!B31,明细表!#REF!)</f>
        <v>#REF!</v>
      </c>
      <c r="D31" s="2" t="e">
        <f ca="1">SUMIF(明细表!B:B,Sheet3!B31,明细表!#REF!)</f>
        <v>#REF!</v>
      </c>
      <c r="E31" s="2" t="e">
        <f ca="1" t="shared" si="0"/>
        <v>#REF!</v>
      </c>
      <c r="F31" t="e">
        <f>_xlfn.XLOOKUP(B31,明细表!B:B,明细表!#REF!)</f>
        <v>#REF!</v>
      </c>
      <c r="G31" s="3" t="s">
        <v>62</v>
      </c>
      <c r="H31" t="s">
        <v>35</v>
      </c>
    </row>
    <row r="32" spans="1:8">
      <c r="A32">
        <v>31</v>
      </c>
      <c r="B32" t="s">
        <v>63</v>
      </c>
      <c r="C32" s="2" t="e">
        <f ca="1">SUMIF(明细表!B:B,Sheet3!B32,明细表!#REF!)</f>
        <v>#REF!</v>
      </c>
      <c r="D32" s="2" t="e">
        <f ca="1">SUMIF(明细表!B:B,Sheet3!B32,明细表!#REF!)</f>
        <v>#REF!</v>
      </c>
      <c r="E32" s="2" t="e">
        <f ca="1" t="shared" si="0"/>
        <v>#REF!</v>
      </c>
      <c r="F32" t="e">
        <f>_xlfn.XLOOKUP(B32,明细表!B:B,明细表!#REF!)</f>
        <v>#REF!</v>
      </c>
      <c r="G32" s="20" t="s">
        <v>64</v>
      </c>
      <c r="H32" t="s">
        <v>24</v>
      </c>
    </row>
    <row r="33" spans="1:8">
      <c r="A33">
        <v>32</v>
      </c>
      <c r="B33" t="s">
        <v>65</v>
      </c>
      <c r="C33" s="2" t="e">
        <f ca="1">SUMIF(明细表!B:B,Sheet3!B33,明细表!#REF!)</f>
        <v>#REF!</v>
      </c>
      <c r="D33" s="2" t="e">
        <f ca="1">SUMIF(明细表!B:B,Sheet3!B33,明细表!#REF!)</f>
        <v>#REF!</v>
      </c>
      <c r="E33" s="2" t="e">
        <f ca="1" t="shared" si="0"/>
        <v>#REF!</v>
      </c>
      <c r="F33" t="e">
        <f>_xlfn.XLOOKUP(B33,明细表!B:B,明细表!#REF!)</f>
        <v>#REF!</v>
      </c>
      <c r="G33" s="3" t="s">
        <v>66</v>
      </c>
      <c r="H33" t="s">
        <v>67</v>
      </c>
    </row>
    <row r="34" spans="1:8">
      <c r="A34">
        <v>33</v>
      </c>
      <c r="B34" t="s">
        <v>68</v>
      </c>
      <c r="C34" s="2" t="e">
        <f ca="1">SUMIF(明细表!B:B,Sheet3!B34,明细表!#REF!)</f>
        <v>#REF!</v>
      </c>
      <c r="D34" s="2" t="e">
        <f ca="1">SUMIF(明细表!B:B,Sheet3!B34,明细表!#REF!)</f>
        <v>#REF!</v>
      </c>
      <c r="E34" s="2" t="e">
        <f ca="1" t="shared" si="0"/>
        <v>#REF!</v>
      </c>
      <c r="F34" t="e">
        <f>_xlfn.XLOOKUP(B34,明细表!B:B,明细表!#REF!)</f>
        <v>#REF!</v>
      </c>
      <c r="G34" s="3">
        <v>47049452</v>
      </c>
      <c r="H34" t="s">
        <v>35</v>
      </c>
    </row>
    <row r="35" spans="1:8">
      <c r="A35">
        <v>34</v>
      </c>
      <c r="B35" t="s">
        <v>69</v>
      </c>
      <c r="C35" s="2" t="e">
        <f ca="1">SUMIF(明细表!B:B,Sheet3!B35,明细表!#REF!)</f>
        <v>#REF!</v>
      </c>
      <c r="D35" s="2" t="e">
        <f ca="1">SUMIF(明细表!B:B,Sheet3!B35,明细表!#REF!)</f>
        <v>#REF!</v>
      </c>
      <c r="E35" s="2" t="e">
        <f ca="1" t="shared" si="0"/>
        <v>#REF!</v>
      </c>
      <c r="F35" t="e">
        <f>_xlfn.XLOOKUP(B35,明细表!B:B,明细表!#REF!)</f>
        <v>#REF!</v>
      </c>
      <c r="G35" s="3" t="s">
        <v>70</v>
      </c>
      <c r="H35" t="s">
        <v>24</v>
      </c>
    </row>
    <row r="36" spans="1:7">
      <c r="A36">
        <v>35</v>
      </c>
      <c r="B36" t="s">
        <v>71</v>
      </c>
      <c r="C36" s="2" t="e">
        <f ca="1">SUMIF(明细表!B:B,Sheet3!B36,明细表!#REF!)</f>
        <v>#REF!</v>
      </c>
      <c r="D36" s="2" t="e">
        <f ca="1">SUMIF(明细表!B:B,Sheet3!B36,明细表!#REF!)</f>
        <v>#REF!</v>
      </c>
      <c r="E36" s="2" t="e">
        <f ca="1" t="shared" si="0"/>
        <v>#REF!</v>
      </c>
      <c r="F36" t="e">
        <f>_xlfn.XLOOKUP(B36,明细表!B:B,明细表!#REF!)</f>
        <v>#REF!</v>
      </c>
      <c r="G36"/>
    </row>
    <row r="37" spans="1:7">
      <c r="A37">
        <v>36</v>
      </c>
      <c r="B37" t="s">
        <v>72</v>
      </c>
      <c r="C37" s="2" t="e">
        <f ca="1">SUMIF(明细表!B:B,Sheet3!B37,明细表!#REF!)</f>
        <v>#REF!</v>
      </c>
      <c r="D37" s="2" t="e">
        <f ca="1">SUMIF(明细表!B:B,Sheet3!B37,明细表!#REF!)</f>
        <v>#REF!</v>
      </c>
      <c r="E37" s="2" t="e">
        <f ca="1" t="shared" si="0"/>
        <v>#REF!</v>
      </c>
      <c r="F37" t="e">
        <f>_xlfn.XLOOKUP(B37,明细表!B:B,明细表!#REF!)</f>
        <v>#REF!</v>
      </c>
      <c r="G37"/>
    </row>
    <row r="38" spans="1:8">
      <c r="A38">
        <v>37</v>
      </c>
      <c r="B38" t="s">
        <v>73</v>
      </c>
      <c r="C38" s="2" t="e">
        <f ca="1">SUMIF(明细表!B:B,Sheet3!B38,明细表!#REF!)</f>
        <v>#REF!</v>
      </c>
      <c r="D38" s="2" t="e">
        <f ca="1">SUMIF(明细表!B:B,Sheet3!B38,明细表!#REF!)</f>
        <v>#REF!</v>
      </c>
      <c r="E38" s="2" t="e">
        <f ca="1" t="shared" si="0"/>
        <v>#REF!</v>
      </c>
      <c r="F38" t="e">
        <f>_xlfn.XLOOKUP(B38,明细表!B:B,明细表!#REF!)</f>
        <v>#REF!</v>
      </c>
      <c r="G38" s="20" t="s">
        <v>74</v>
      </c>
      <c r="H38" t="s">
        <v>75</v>
      </c>
    </row>
    <row r="39" s="1" customFormat="1" spans="1:9">
      <c r="A39">
        <v>38</v>
      </c>
      <c r="B39" t="s">
        <v>76</v>
      </c>
      <c r="C39" s="2" t="e">
        <f ca="1">SUMIF(明细表!B:B,Sheet3!B39,明细表!#REF!)</f>
        <v>#REF!</v>
      </c>
      <c r="D39" s="2" t="e">
        <f ca="1">SUMIF(明细表!B:B,Sheet3!B39,明细表!#REF!)</f>
        <v>#REF!</v>
      </c>
      <c r="E39" s="2" t="e">
        <f ca="1" t="shared" si="0"/>
        <v>#REF!</v>
      </c>
      <c r="F39" t="e">
        <f>_xlfn.XLOOKUP(B39,明细表!B:B,明细表!#REF!)</f>
        <v>#REF!</v>
      </c>
      <c r="G39"/>
      <c r="H39"/>
      <c r="I39"/>
    </row>
    <row r="40" s="1" customFormat="1" spans="1:9">
      <c r="A40">
        <v>39</v>
      </c>
      <c r="B40" t="s">
        <v>77</v>
      </c>
      <c r="C40" s="2" t="e">
        <f ca="1">SUMIF(明细表!B:B,Sheet3!B40,明细表!#REF!)</f>
        <v>#REF!</v>
      </c>
      <c r="D40" s="2" t="e">
        <f ca="1">SUMIF(明细表!B:B,Sheet3!B40,明细表!#REF!)</f>
        <v>#REF!</v>
      </c>
      <c r="E40" s="2" t="e">
        <f ca="1" t="shared" si="0"/>
        <v>#REF!</v>
      </c>
      <c r="F40" t="e">
        <f>_xlfn.XLOOKUP(B40,明细表!B:B,明细表!#REF!)</f>
        <v>#REF!</v>
      </c>
      <c r="G40"/>
      <c r="H40"/>
      <c r="I40"/>
    </row>
    <row r="41" spans="1:8">
      <c r="A41">
        <v>40</v>
      </c>
      <c r="B41" t="s">
        <v>78</v>
      </c>
      <c r="C41" s="2" t="e">
        <f ca="1">SUMIF(明细表!B:B,Sheet3!B41,明细表!#REF!)</f>
        <v>#REF!</v>
      </c>
      <c r="D41" s="2" t="e">
        <f ca="1">SUMIF(明细表!B:B,Sheet3!B41,明细表!#REF!)</f>
        <v>#REF!</v>
      </c>
      <c r="E41" s="2" t="e">
        <f ca="1" t="shared" si="0"/>
        <v>#REF!</v>
      </c>
      <c r="F41" t="e">
        <f>_xlfn.XLOOKUP(B41,明细表!B:B,明细表!#REF!)</f>
        <v>#REF!</v>
      </c>
      <c r="G41" s="20" t="s">
        <v>79</v>
      </c>
      <c r="H41" t="s">
        <v>75</v>
      </c>
    </row>
    <row r="42" s="1" customFormat="1" spans="1:9">
      <c r="A42">
        <v>41</v>
      </c>
      <c r="B42" t="s">
        <v>80</v>
      </c>
      <c r="C42" s="2" t="e">
        <f ca="1">SUMIF(明细表!B:B,Sheet3!B42,明细表!#REF!)</f>
        <v>#REF!</v>
      </c>
      <c r="D42" s="2" t="e">
        <f ca="1">SUMIF(明细表!B:B,Sheet3!B42,明细表!#REF!)</f>
        <v>#REF!</v>
      </c>
      <c r="E42" s="2" t="e">
        <f ca="1" t="shared" si="0"/>
        <v>#REF!</v>
      </c>
      <c r="F42" t="e">
        <f>_xlfn.XLOOKUP(B42,明细表!B:B,明细表!#REF!)</f>
        <v>#REF!</v>
      </c>
      <c r="G42"/>
      <c r="H42"/>
      <c r="I42"/>
    </row>
    <row r="43" spans="1:8">
      <c r="A43">
        <v>42</v>
      </c>
      <c r="B43" t="s">
        <v>81</v>
      </c>
      <c r="C43" s="2" t="e">
        <f ca="1">SUMIF(明细表!B:B,Sheet3!B43,明细表!#REF!)</f>
        <v>#REF!</v>
      </c>
      <c r="D43" s="2" t="e">
        <f ca="1">SUMIF(明细表!B:B,Sheet3!B43,明细表!#REF!)</f>
        <v>#REF!</v>
      </c>
      <c r="E43" s="2" t="e">
        <f ca="1" t="shared" si="0"/>
        <v>#REF!</v>
      </c>
      <c r="F43" t="e">
        <f>_xlfn.XLOOKUP(B43,明细表!B:B,明细表!#REF!)</f>
        <v>#REF!</v>
      </c>
      <c r="G43" s="20" t="s">
        <v>82</v>
      </c>
      <c r="H43" t="s">
        <v>24</v>
      </c>
    </row>
    <row r="44" spans="1:7">
      <c r="A44">
        <v>43</v>
      </c>
      <c r="B44" t="s">
        <v>83</v>
      </c>
      <c r="C44" s="2" t="e">
        <f ca="1">SUMIF(明细表!B:B,Sheet3!B44,明细表!#REF!)</f>
        <v>#REF!</v>
      </c>
      <c r="D44" s="2" t="e">
        <f ca="1">SUMIF(明细表!B:B,Sheet3!B44,明细表!#REF!)</f>
        <v>#REF!</v>
      </c>
      <c r="E44" s="2" t="e">
        <f ca="1" t="shared" si="0"/>
        <v>#REF!</v>
      </c>
      <c r="F44" t="e">
        <f>_xlfn.XLOOKUP(B44,明细表!B:B,明细表!#REF!)</f>
        <v>#REF!</v>
      </c>
      <c r="G44"/>
    </row>
    <row r="45" spans="1:7">
      <c r="A45">
        <v>44</v>
      </c>
      <c r="B45" t="s">
        <v>84</v>
      </c>
      <c r="C45" s="2" t="e">
        <f ca="1">SUMIF(明细表!B:B,Sheet3!B45,明细表!#REF!)</f>
        <v>#REF!</v>
      </c>
      <c r="D45" s="2" t="e">
        <f ca="1">SUMIF(明细表!B:B,Sheet3!B45,明细表!#REF!)</f>
        <v>#REF!</v>
      </c>
      <c r="E45" s="2" t="e">
        <f ca="1" t="shared" si="0"/>
        <v>#REF!</v>
      </c>
      <c r="F45" t="e">
        <f>_xlfn.XLOOKUP(B45,明细表!B:B,明细表!#REF!)</f>
        <v>#REF!</v>
      </c>
      <c r="G45"/>
    </row>
    <row r="46" spans="1:8">
      <c r="A46">
        <v>45</v>
      </c>
      <c r="B46" t="s">
        <v>85</v>
      </c>
      <c r="C46" s="2" t="e">
        <f ca="1">SUMIF(明细表!B:B,Sheet3!B46,明细表!#REF!)</f>
        <v>#REF!</v>
      </c>
      <c r="D46" s="2" t="e">
        <f ca="1">SUMIF(明细表!B:B,Sheet3!B46,明细表!#REF!)</f>
        <v>#REF!</v>
      </c>
      <c r="E46" s="2" t="e">
        <f ca="1" t="shared" si="0"/>
        <v>#REF!</v>
      </c>
      <c r="F46" t="e">
        <f>_xlfn.XLOOKUP(B46,明细表!B:B,明细表!#REF!)</f>
        <v>#REF!</v>
      </c>
      <c r="G46" s="3" t="s">
        <v>86</v>
      </c>
      <c r="H46" t="s">
        <v>24</v>
      </c>
    </row>
    <row r="47" spans="1:7">
      <c r="A47">
        <v>46</v>
      </c>
      <c r="B47" t="s">
        <v>87</v>
      </c>
      <c r="C47" s="2" t="e">
        <f ca="1">SUMIF(明细表!B:B,Sheet3!B47,明细表!#REF!)</f>
        <v>#REF!</v>
      </c>
      <c r="D47" s="2" t="e">
        <f ca="1">SUMIF(明细表!B:B,Sheet3!B47,明细表!#REF!)</f>
        <v>#REF!</v>
      </c>
      <c r="E47" s="2" t="e">
        <f ca="1" t="shared" si="0"/>
        <v>#REF!</v>
      </c>
      <c r="F47" t="e">
        <f>_xlfn.XLOOKUP(B47,明细表!B:B,明细表!#REF!)</f>
        <v>#REF!</v>
      </c>
      <c r="G47"/>
    </row>
    <row r="48" spans="1:7">
      <c r="A48">
        <v>47</v>
      </c>
      <c r="B48" t="s">
        <v>88</v>
      </c>
      <c r="C48" s="2" t="e">
        <f ca="1">SUMIF(明细表!B:B,Sheet3!B48,明细表!#REF!)</f>
        <v>#REF!</v>
      </c>
      <c r="D48" s="2" t="e">
        <f ca="1">SUMIF(明细表!B:B,Sheet3!B48,明细表!#REF!)</f>
        <v>#REF!</v>
      </c>
      <c r="E48" s="2" t="e">
        <f ca="1" t="shared" si="0"/>
        <v>#REF!</v>
      </c>
      <c r="F48" t="e">
        <f>_xlfn.XLOOKUP(B48,明细表!B:B,明细表!#REF!)</f>
        <v>#REF!</v>
      </c>
      <c r="G48"/>
    </row>
    <row r="49" spans="1:7">
      <c r="A49">
        <v>48</v>
      </c>
      <c r="B49" t="s">
        <v>89</v>
      </c>
      <c r="C49" s="2" t="e">
        <f ca="1">SUMIF(明细表!B:B,Sheet3!B49,明细表!#REF!)</f>
        <v>#REF!</v>
      </c>
      <c r="D49" s="2" t="e">
        <f ca="1">SUMIF(明细表!B:B,Sheet3!B49,明细表!#REF!)</f>
        <v>#REF!</v>
      </c>
      <c r="E49" s="2" t="e">
        <f ca="1" t="shared" si="0"/>
        <v>#REF!</v>
      </c>
      <c r="F49" t="e">
        <f>_xlfn.XLOOKUP(B49,明细表!B:B,明细表!#REF!)</f>
        <v>#REF!</v>
      </c>
      <c r="G49"/>
    </row>
    <row r="50" spans="1:7">
      <c r="A50">
        <v>49</v>
      </c>
      <c r="B50" t="s">
        <v>90</v>
      </c>
      <c r="C50" s="2" t="e">
        <f ca="1">SUMIF(明细表!B:B,Sheet3!B50,明细表!#REF!)</f>
        <v>#REF!</v>
      </c>
      <c r="D50" s="2" t="e">
        <f ca="1">SUMIF(明细表!B:B,Sheet3!B50,明细表!#REF!)</f>
        <v>#REF!</v>
      </c>
      <c r="E50" s="2" t="e">
        <f ca="1" t="shared" si="0"/>
        <v>#REF!</v>
      </c>
      <c r="F50" t="e">
        <f>_xlfn.XLOOKUP(B50,明细表!B:B,明细表!#REF!)</f>
        <v>#REF!</v>
      </c>
      <c r="G50"/>
    </row>
    <row r="51" spans="1:7">
      <c r="A51">
        <v>50</v>
      </c>
      <c r="B51" t="s">
        <v>91</v>
      </c>
      <c r="C51" s="2" t="e">
        <f ca="1">SUMIF(明细表!B:B,Sheet3!B51,明细表!#REF!)</f>
        <v>#REF!</v>
      </c>
      <c r="D51" s="2" t="e">
        <f ca="1">SUMIF(明细表!B:B,Sheet3!B51,明细表!#REF!)</f>
        <v>#REF!</v>
      </c>
      <c r="E51" s="2" t="e">
        <f ca="1" t="shared" si="0"/>
        <v>#REF!</v>
      </c>
      <c r="F51" t="e">
        <f>_xlfn.XLOOKUP(B51,明细表!B:B,明细表!#REF!)</f>
        <v>#REF!</v>
      </c>
      <c r="G51"/>
    </row>
    <row r="52" spans="1:8">
      <c r="A52">
        <v>51</v>
      </c>
      <c r="B52" t="s">
        <v>92</v>
      </c>
      <c r="C52" s="2" t="e">
        <f ca="1">SUMIF(明细表!B:B,Sheet3!B52,明细表!#REF!)</f>
        <v>#REF!</v>
      </c>
      <c r="D52" s="2" t="e">
        <f ca="1">SUMIF(明细表!B:B,Sheet3!B52,明细表!#REF!)</f>
        <v>#REF!</v>
      </c>
      <c r="E52" s="2" t="e">
        <f ca="1" t="shared" si="0"/>
        <v>#REF!</v>
      </c>
      <c r="F52" t="e">
        <f>_xlfn.XLOOKUP(B52,明细表!B:B,明细表!#REF!)</f>
        <v>#REF!</v>
      </c>
      <c r="G52" s="3">
        <v>18975341</v>
      </c>
      <c r="H52" t="s">
        <v>35</v>
      </c>
    </row>
    <row r="53" spans="1:7">
      <c r="A53">
        <v>52</v>
      </c>
      <c r="B53" t="s">
        <v>93</v>
      </c>
      <c r="C53" s="2" t="e">
        <f ca="1">SUMIF(明细表!B:B,Sheet3!B53,明细表!#REF!)</f>
        <v>#REF!</v>
      </c>
      <c r="D53" s="2" t="e">
        <f ca="1">SUMIF(明细表!B:B,Sheet3!B53,明细表!#REF!)</f>
        <v>#REF!</v>
      </c>
      <c r="E53" s="2" t="e">
        <f ca="1" t="shared" si="0"/>
        <v>#REF!</v>
      </c>
      <c r="F53" t="e">
        <f>_xlfn.XLOOKUP(B53,明细表!B:B,明细表!#REF!)</f>
        <v>#REF!</v>
      </c>
      <c r="G53"/>
    </row>
    <row r="54" spans="1:7">
      <c r="A54">
        <v>53</v>
      </c>
      <c r="B54" t="s">
        <v>94</v>
      </c>
      <c r="C54" s="2" t="e">
        <f ca="1">SUMIF(明细表!B:B,Sheet3!B54,明细表!#REF!)</f>
        <v>#REF!</v>
      </c>
      <c r="D54" s="2" t="e">
        <f ca="1">SUMIF(明细表!B:B,Sheet3!B54,明细表!#REF!)</f>
        <v>#REF!</v>
      </c>
      <c r="E54" s="2" t="e">
        <f ca="1" t="shared" si="0"/>
        <v>#REF!</v>
      </c>
      <c r="F54" t="e">
        <f>_xlfn.XLOOKUP(B54,明细表!B:B,明细表!#REF!)</f>
        <v>#REF!</v>
      </c>
      <c r="G54"/>
    </row>
    <row r="55" spans="1:7">
      <c r="A55">
        <v>54</v>
      </c>
      <c r="B55" t="s">
        <v>95</v>
      </c>
      <c r="C55" s="2" t="e">
        <f ca="1">SUMIF(明细表!B:B,Sheet3!B55,明细表!#REF!)</f>
        <v>#REF!</v>
      </c>
      <c r="D55" s="2" t="e">
        <f ca="1">SUMIF(明细表!B:B,Sheet3!B55,明细表!#REF!)</f>
        <v>#REF!</v>
      </c>
      <c r="E55" s="2" t="e">
        <f ca="1" t="shared" si="0"/>
        <v>#REF!</v>
      </c>
      <c r="F55" t="e">
        <f>_xlfn.XLOOKUP(B55,明细表!B:B,明细表!#REF!)</f>
        <v>#REF!</v>
      </c>
      <c r="G55"/>
    </row>
    <row r="56" spans="1:7">
      <c r="A56">
        <v>55</v>
      </c>
      <c r="B56" t="s">
        <v>96</v>
      </c>
      <c r="C56" s="2" t="e">
        <f ca="1">SUMIF(明细表!B:B,Sheet3!B56,明细表!#REF!)</f>
        <v>#REF!</v>
      </c>
      <c r="D56" s="2" t="e">
        <f ca="1">SUMIF(明细表!B:B,Sheet3!B56,明细表!#REF!)</f>
        <v>#REF!</v>
      </c>
      <c r="E56" s="2" t="e">
        <f ca="1" t="shared" si="0"/>
        <v>#REF!</v>
      </c>
      <c r="F56" t="e">
        <f>_xlfn.XLOOKUP(B56,明细表!B:B,明细表!#REF!)</f>
        <v>#REF!</v>
      </c>
      <c r="G56"/>
    </row>
    <row r="57" spans="1:7">
      <c r="A57">
        <v>56</v>
      </c>
      <c r="B57" t="s">
        <v>97</v>
      </c>
      <c r="C57" s="2" t="e">
        <f ca="1">SUMIF(明细表!B:B,Sheet3!B57,明细表!#REF!)</f>
        <v>#REF!</v>
      </c>
      <c r="D57" s="2" t="e">
        <f ca="1">SUMIF(明细表!B:B,Sheet3!B57,明细表!#REF!)</f>
        <v>#REF!</v>
      </c>
      <c r="E57" s="2" t="e">
        <f ca="1" t="shared" si="0"/>
        <v>#REF!</v>
      </c>
      <c r="F57" t="e">
        <f>_xlfn.XLOOKUP(B57,明细表!B:B,明细表!#REF!)</f>
        <v>#REF!</v>
      </c>
      <c r="G57"/>
    </row>
    <row r="58" spans="1:7">
      <c r="A58">
        <v>57</v>
      </c>
      <c r="B58" t="s">
        <v>98</v>
      </c>
      <c r="C58" s="2" t="e">
        <f ca="1">SUMIF(明细表!B:B,Sheet3!B58,明细表!#REF!)</f>
        <v>#REF!</v>
      </c>
      <c r="D58" s="2" t="e">
        <f ca="1">SUMIF(明细表!B:B,Sheet3!B58,明细表!#REF!)</f>
        <v>#REF!</v>
      </c>
      <c r="E58" s="2" t="e">
        <f ca="1" t="shared" si="0"/>
        <v>#REF!</v>
      </c>
      <c r="F58" t="e">
        <f>_xlfn.XLOOKUP(B58,明细表!B:B,明细表!#REF!)</f>
        <v>#REF!</v>
      </c>
      <c r="G58"/>
    </row>
    <row r="59" spans="1:7">
      <c r="A59">
        <v>58</v>
      </c>
      <c r="B59" t="s">
        <v>99</v>
      </c>
      <c r="C59" s="2" t="e">
        <f ca="1">SUMIF(明细表!B:B,Sheet3!B59,明细表!#REF!)</f>
        <v>#REF!</v>
      </c>
      <c r="D59" s="2" t="e">
        <f ca="1">SUMIF(明细表!B:B,Sheet3!B59,明细表!#REF!)</f>
        <v>#REF!</v>
      </c>
      <c r="E59" s="2" t="e">
        <f ca="1" t="shared" si="0"/>
        <v>#REF!</v>
      </c>
      <c r="F59" t="e">
        <f>_xlfn.XLOOKUP(B59,明细表!B:B,明细表!#REF!)</f>
        <v>#REF!</v>
      </c>
      <c r="G59"/>
    </row>
    <row r="60" spans="1:7">
      <c r="A60">
        <v>59</v>
      </c>
      <c r="B60" t="s">
        <v>100</v>
      </c>
      <c r="C60" s="2" t="e">
        <f ca="1">SUMIF(明细表!B:B,Sheet3!B60,明细表!#REF!)</f>
        <v>#REF!</v>
      </c>
      <c r="D60" s="2" t="e">
        <f ca="1">SUMIF(明细表!B:B,Sheet3!B60,明细表!#REF!)</f>
        <v>#REF!</v>
      </c>
      <c r="E60" s="2" t="e">
        <f ca="1" t="shared" si="0"/>
        <v>#REF!</v>
      </c>
      <c r="F60" t="e">
        <f>_xlfn.XLOOKUP(B60,明细表!B:B,明细表!#REF!)</f>
        <v>#REF!</v>
      </c>
      <c r="G60"/>
    </row>
  </sheetData>
  <sheetProtection formatCells="0" insertHyperlinks="0" autoFilter="0"/>
  <autoFilter ref="A1:I60">
    <extLst/>
  </autoFilter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a u t o f i l t e r s   x m l n s = " h t t p s : / / w e b . w p s . c n / e t / 2 0 1 8 / m a i n " > < s h e e t I t e m   s h e e t S t i d = " 4 " > < f i l t e r D a t a   f i l t e r I D = " 7 7 9 3 6 1 8 7 " > < h i d d e n R a n g e   r o w F r o m = " 1 "   r o w T o = " 2 " / > < h i d d e n R a n g e   r o w F r o m = " 9 "   r o w T o = " 1 0 " / > < h i d d e n R a n g e   r o w F r o m = " 1 3 "   r o w T o = " 1 4 " / > < h i d d e n R a n g e   r o w F r o m = " 1 7 "   r o w T o = " 1 8 " / > < h i d d e n R a n g e   r o w F r o m = " 2 0 "   r o w T o = " 2 1 " / > < h i d d e n R a n g e   r o w F r o m = " 2 3 "   r o w T o = " 2 5 " / > < h i d d e n R a n g e   r o w F r o m = " 2 7 "   r o w T o = " 2 7 " / > < h i d d e n R a n g e   r o w F r o m = " 3 1 "   r o w T o = " 3 1 " / > < h i d d e n R a n g e   r o w F r o m = " 3 5 "   r o w T o = " 3 5 " / > < h i d d e n R a n g e   r o w F r o m = " 3 9 "   r o w T o = " 3 9 " / > < h i d d e n R a n g e   r o w F r o m = " 4 8 "   r o w T o = " 5 0 " / > < h i d d e n R a n g e   r o w F r o m = " 5 3 "   r o w T o = " 5 3 " / > < h i d d e n R a n g e   r o w F r o m = " 5 5 "   r o w T o = " 5 5 " / > < h i d d e n R a n g e   r o w F r o m = " 5 7 "   r o w T o = " 5 9 " / > < / f i l t e r D a t a > < f i l t e r D a t a   f i l t e r I D = " 3 3 7 3 2 0 7 2 " / > < a u t o f i l t e r I n f o   f i l t e r I D = " 7 7 9 3 6 1 8 7 " > < a u t o F i l t e r   x m l n s = " h t t p : / / s c h e m a s . o p e n x m l f o r m a t s . o r g / s p r e a d s h e e t m l / 2 0 0 6 / m a i n "   r e f = " A 1 : J 6 0 " > < f i l t e r C o l u m n   c o l I d = " 5 " > < c u s t o m F i l t e r s > < c u s t o m F i l t e r   o p e r a t o r = " e q u a l "   v a l = " �SN�W" / > < / c u s t o m F i l t e r s > < / f i l t e r C o l u m n > < / a u t o F i l t e r > < / a u t o f i l t e r I n f o > < a u t o f i l t e r I n f o   f i l t e r I D = " 3 3 7 3 2 0 7 2 " > < a u t o F i l t e r   x m l n s = " h t t p : / / s c h e m a s . o p e n x m l f o r m a t s . o r g / s p r e a d s h e e t m l / 2 0 0 6 / m a i n "   r e f = " A 1 : J 6 0 " / > < / a u t o f i l t e r I n f o > < / s h e e t I t e m > < s h e e t I t e m   s h e e t S t i d = " 2 " / > < s h e e t I t e m   s h e e t S t i d = " 3 " / > < / a u t o f i l t e r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2 " / > < p i x e l a t o r L i s t   s h e e t S t i d = " 3 " / > < p i x e l a t o r L i s t   s h e e t S t i d = " 5 " / > < / p i x e l a t o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0 "   i s A u t o U p d a t e P a u s e d = " 0 "   f i l t e r T y p e = " u s e r " / > < / w o B o o k P r o p s > < / w o P r o p s > 
</file>

<file path=customXml/itemProps1.xml><?xml version="1.0" encoding="utf-8"?>
<ds:datastoreItem xmlns:ds="http://schemas.openxmlformats.org/officeDocument/2006/customXml" ds:itemID="{D5662047-3127-477A-AC3A-1D340467FB41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25045</dc:creator>
  <cp:lastModifiedBy>SELL</cp:lastModifiedBy>
  <dcterms:created xsi:type="dcterms:W3CDTF">2023-03-04T06:00:00Z</dcterms:created>
  <dcterms:modified xsi:type="dcterms:W3CDTF">2024-04-22T07:38:31Z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D5D73BE763C648D4BE56BE0C39D24166</vt:lpwstr>
  </property>
  <property fmtid="{D5CDD505-2E9C-101B-9397-08002B2CF9AE}" pid="3" name="KSOProductBuildVer">
    <vt:lpwstr>2052-11.8.2.11734</vt:lpwstr>
  </property>
</Properties>
</file>